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90" yWindow="390" windowWidth="21465" windowHeight="11385"/>
  </bookViews>
  <sheets>
    <sheet name="Приложение 3" sheetId="3" r:id="rId1"/>
  </sheets>
  <definedNames>
    <definedName name="_xlnm.Print_Titles" localSheetId="0">'Приложение 3'!$5:$7</definedName>
  </definedNames>
  <calcPr calcId="144525" iterate="1"/>
</workbook>
</file>

<file path=xl/calcChain.xml><?xml version="1.0" encoding="utf-8"?>
<calcChain xmlns="http://schemas.openxmlformats.org/spreadsheetml/2006/main">
  <c r="F11" i="3" l="1"/>
  <c r="E11" i="3"/>
  <c r="D46" i="3" l="1"/>
  <c r="F46" i="3" l="1"/>
  <c r="E46" i="3"/>
  <c r="F39" i="3" l="1"/>
  <c r="E39" i="3"/>
  <c r="D39" i="3"/>
  <c r="F41" i="3" l="1"/>
  <c r="E41" i="3"/>
  <c r="F33" i="3"/>
  <c r="E33" i="3"/>
  <c r="F31" i="3"/>
  <c r="E31" i="3"/>
  <c r="F26" i="3"/>
  <c r="E26" i="3"/>
  <c r="F21" i="3"/>
  <c r="E21" i="3"/>
  <c r="F19" i="3"/>
  <c r="E19" i="3"/>
  <c r="F17" i="3"/>
  <c r="E17" i="3"/>
  <c r="F8" i="3"/>
  <c r="E8" i="3"/>
  <c r="D19" i="3"/>
  <c r="F50" i="3" l="1"/>
  <c r="E50" i="3"/>
  <c r="D26" i="3"/>
  <c r="D31" i="3" l="1"/>
  <c r="D8" i="3" l="1"/>
  <c r="D41" i="3"/>
  <c r="D21" i="3"/>
  <c r="D33" i="3"/>
  <c r="D17" i="3"/>
  <c r="D50" i="3" l="1"/>
</calcChain>
</file>

<file path=xl/sharedStrings.xml><?xml version="1.0" encoding="utf-8"?>
<sst xmlns="http://schemas.openxmlformats.org/spreadsheetml/2006/main" count="52" uniqueCount="52">
  <si>
    <t>Наименование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</si>
  <si>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</si>
  <si>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</si>
  <si>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</si>
  <si>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</si>
  <si>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</si>
  <si>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</si>
  <si>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</si>
  <si>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</si>
  <si>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</si>
  <si>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</si>
  <si>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НАЦИОНАЛЬНАЯ ЭКОНОМИКА</t>
  </si>
  <si>
    <t>Сельское хозяйство и рыболовство</t>
  </si>
  <si>
    <t>Транспорт</t>
  </si>
  <si>
    <t>Дорожное хозяйство (дорожные фонды)</t>
  </si>
  <si>
    <t>Другие вопросы в области национальной экономики</t>
  </si>
  <si>
    <t>ОБРАЗОВАНИЕ</t>
  </si>
  <si>
    <t>Общее образование</t>
  </si>
  <si>
    <t>Другие вопросы в области образования</t>
  </si>
  <si>
    <t>КУЛЬТУРА, КИНЕМАТОГРАФИЯ</t>
  </si>
  <si>
    <t>Культура</t>
  </si>
  <si>
    <t>СОЦИАЛЬНАЯ ПОЛИТИКА</t>
  </si>
  <si>
    <t>Пенсионное обеспечение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</si>
  <si>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</si>
  <si>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</si>
  <si>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</si>
  <si>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</si>
  <si>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Массовый спорт</t>
  </si>
  <si>
    <t>ВСЕГО  РАСХОДОВ:</t>
  </si>
  <si>
    <t>Раздел</t>
  </si>
  <si>
    <t>Сумма, рублей</t>
  </si>
  <si>
    <t>Подраз-дел</t>
  </si>
  <si>
    <t>Дошкольное образование</t>
  </si>
  <si>
    <t>ЖИЛИЩНО-КОММУНАЛЬНОЕ ХОЗЯЙСТВО</t>
  </si>
  <si>
    <t>Жилишное хозяйство</t>
  </si>
  <si>
    <t>Коммунальное хозяйство</t>
  </si>
  <si>
    <t>Благоустройство</t>
  </si>
  <si>
    <t xml:space="preserve">Молодежная политика </t>
  </si>
  <si>
    <t>Дополнительное образование детей</t>
  </si>
  <si>
    <t>Судебная система</t>
  </si>
  <si>
    <t>ОХРАНА ОКРУЖАЮЩЕЙ СРЕДЫ</t>
  </si>
  <si>
    <t>Другие вопросы в области охраны окружающей среды</t>
  </si>
  <si>
    <t>Другие вопросы в области жилищно-коммунального хозяйства</t>
  </si>
  <si>
    <t>Защита населения и территории от чрезвычайных ситуаций природного и техногенного характера, пожарная безопасность</t>
  </si>
  <si>
    <t>Условно утвержденные расходы</t>
  </si>
  <si>
    <t>на 2024 год</t>
  </si>
  <si>
    <t>на 2025 год</t>
  </si>
  <si>
    <t>Физическая культура</t>
  </si>
  <si>
    <t>на 2026 год</t>
  </si>
  <si>
    <t xml:space="preserve">Распределение бюджетных ассигнований  на 2024 год и на плановый период 2025 и 2026 годов по разделам и подразделам  классификации расходов бюджетов </t>
  </si>
  <si>
    <t>Обеспечение проведения выборов и референдумов</t>
  </si>
  <si>
    <t xml:space="preserve">          Приложение № 3                                     к решению Собрания депутатов Холмогорского муниципального округа Архангельской области                                   от 29 марта 2024 года № 118                                             "Приложение № 3                                            к решению Собрания депутатов Холмогорского муниципального округа Апрхангельской области                                от 21 декабря 2023 года № 108"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</si>
</sst>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000"/>
    <numFmt numFmtId="165" formatCode="00"/>
    <numFmt numFmtId="166" formatCode="#,##0.00_ ;[Red]\-#,##0.00\ "/>
  </numFmts>
  <fonts count="9" x14ac:knownFonts="1">
    <font>
      <sz val="10"/>
      <name val="Arial Cyr"/>
      <charset val="204"/>
    </font>
    <font>
      <sz val="10"/>
      <name val="Arial"/>
      <family val="2"/>
      <charset val="204"/>
    </font>
    <font>
      <sz val="8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name val="Arial Cyr"/>
      <charset val="204"/>
    </font>
    <font>
      <sz val="11"/>
      <name val="Times New Roman"/>
      <family val="1"/>
      <charset val="204"/>
    </font>
    <font>
      <sz val="11"/>
      <name val="Arial Cyr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35">
    <xf numFmtId="0" fontId="0" fillId="0" borderId="0" xfId="0"/>
    <xf numFmtId="0" fontId="3" fillId="0" borderId="0" xfId="1" applyFont="1"/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Alignment="1">
      <alignment vertical="center"/>
    </xf>
    <xf numFmtId="164" fontId="4" fillId="0" borderId="1" xfId="1" applyNumberFormat="1" applyFont="1" applyFill="1" applyBorder="1" applyAlignment="1" applyProtection="1">
      <alignment vertical="top" wrapText="1"/>
      <protection hidden="1"/>
    </xf>
    <xf numFmtId="165" fontId="4" fillId="0" borderId="1" xfId="1" applyNumberFormat="1" applyFont="1" applyFill="1" applyBorder="1" applyAlignment="1" applyProtection="1">
      <alignment horizontal="center"/>
      <protection hidden="1"/>
    </xf>
    <xf numFmtId="40" fontId="4" fillId="0" borderId="1" xfId="1" applyNumberFormat="1" applyFont="1" applyFill="1" applyBorder="1" applyAlignment="1" applyProtection="1">
      <protection hidden="1"/>
    </xf>
    <xf numFmtId="0" fontId="4" fillId="0" borderId="0" xfId="1" applyFont="1" applyFill="1"/>
    <xf numFmtId="164" fontId="3" fillId="0" borderId="1" xfId="1" applyNumberFormat="1" applyFont="1" applyFill="1" applyBorder="1" applyAlignment="1" applyProtection="1">
      <alignment vertical="top" wrapText="1"/>
      <protection hidden="1"/>
    </xf>
    <xf numFmtId="165" fontId="3" fillId="0" borderId="1" xfId="1" applyNumberFormat="1" applyFont="1" applyFill="1" applyBorder="1" applyAlignment="1" applyProtection="1">
      <alignment horizontal="center"/>
      <protection hidden="1"/>
    </xf>
    <xf numFmtId="40" fontId="3" fillId="0" borderId="1" xfId="1" applyNumberFormat="1" applyFont="1" applyFill="1" applyBorder="1" applyAlignment="1" applyProtection="1">
      <protection hidden="1"/>
    </xf>
    <xf numFmtId="0" fontId="3" fillId="0" borderId="0" xfId="1" applyFont="1" applyFill="1"/>
    <xf numFmtId="0" fontId="3" fillId="0" borderId="0" xfId="1" applyFont="1" applyAlignment="1">
      <alignment vertical="top"/>
    </xf>
    <xf numFmtId="0" fontId="3" fillId="0" borderId="0" xfId="1" applyFont="1" applyAlignment="1">
      <alignment horizontal="center"/>
    </xf>
    <xf numFmtId="0" fontId="3" fillId="0" borderId="0" xfId="1" applyFont="1" applyFill="1" applyAlignment="1"/>
    <xf numFmtId="0" fontId="7" fillId="0" borderId="0" xfId="1" applyFont="1" applyAlignment="1">
      <alignment vertical="top"/>
    </xf>
    <xf numFmtId="0" fontId="7" fillId="0" borderId="0" xfId="1" applyFont="1"/>
    <xf numFmtId="0" fontId="7" fillId="0" borderId="0" xfId="1" applyNumberFormat="1" applyFont="1" applyAlignment="1">
      <alignment horizontal="center" vertical="top" wrapText="1"/>
    </xf>
    <xf numFmtId="0" fontId="8" fillId="0" borderId="0" xfId="0" applyFont="1" applyAlignment="1">
      <alignment horizontal="center" vertical="top" wrapText="1"/>
    </xf>
    <xf numFmtId="0" fontId="7" fillId="0" borderId="2" xfId="1" applyNumberFormat="1" applyFont="1" applyFill="1" applyBorder="1" applyAlignment="1" applyProtection="1">
      <alignment horizontal="center" vertical="top"/>
      <protection hidden="1"/>
    </xf>
    <xf numFmtId="0" fontId="7" fillId="0" borderId="2" xfId="1" applyNumberFormat="1" applyFont="1" applyFill="1" applyBorder="1" applyAlignment="1" applyProtection="1">
      <alignment horizontal="center" vertical="center"/>
      <protection hidden="1"/>
    </xf>
    <xf numFmtId="166" fontId="4" fillId="0" borderId="1" xfId="1" applyNumberFormat="1" applyFont="1" applyFill="1" applyBorder="1" applyAlignment="1" applyProtection="1">
      <alignment horizontal="center" vertical="center"/>
      <protection hidden="1"/>
    </xf>
    <xf numFmtId="0" fontId="7" fillId="0" borderId="0" xfId="1" applyFont="1" applyFill="1" applyAlignment="1">
      <alignment vertical="center"/>
    </xf>
    <xf numFmtId="0" fontId="7" fillId="0" borderId="0" xfId="1" applyNumberFormat="1" applyFont="1" applyAlignment="1">
      <alignment horizontal="center" vertical="top" wrapText="1"/>
    </xf>
    <xf numFmtId="0" fontId="0" fillId="0" borderId="0" xfId="0" applyAlignment="1"/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0" applyFont="1" applyFill="1" applyBorder="1" applyAlignment="1">
      <alignment horizontal="center" vertical="center" wrapText="1"/>
    </xf>
    <xf numFmtId="0" fontId="5" fillId="0" borderId="0" xfId="1" applyFont="1" applyAlignment="1">
      <alignment horizontal="center" vertical="top" wrapText="1"/>
    </xf>
    <xf numFmtId="0" fontId="6" fillId="0" borderId="0" xfId="0" applyFont="1" applyAlignment="1">
      <alignment horizontal="center" wrapText="1"/>
    </xf>
    <xf numFmtId="0" fontId="3" fillId="0" borderId="1" xfId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0" fillId="0" borderId="1" xfId="0" applyBorder="1" applyAlignment="1"/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1" xfId="0" applyBorder="1" applyAlignment="1">
      <alignment horizontal="center"/>
    </xf>
  </cellXfs>
  <cellStyles count="2">
    <cellStyle name="Обычный" xfId="0" builtinId="0"/>
    <cellStyle name="Обычный_tmp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0"/>
  <sheetViews>
    <sheetView showGridLines="0" tabSelected="1" workbookViewId="0">
      <selection activeCell="E1" sqref="E1:F1"/>
    </sheetView>
  </sheetViews>
  <sheetFormatPr defaultColWidth="9.140625" defaultRowHeight="15.75" x14ac:dyDescent="0.25"/>
  <cols>
    <col min="1" max="1" width="56.7109375" style="12" customWidth="1"/>
    <col min="2" max="3" width="7.42578125" style="13" customWidth="1"/>
    <col min="4" max="4" width="17.28515625" style="11" customWidth="1"/>
    <col min="5" max="5" width="18.7109375" style="11" customWidth="1"/>
    <col min="6" max="6" width="19" style="11" customWidth="1"/>
    <col min="7" max="231" width="9.140625" style="1" customWidth="1"/>
    <col min="232" max="16384" width="9.140625" style="1"/>
  </cols>
  <sheetData>
    <row r="1" spans="1:6" s="16" customFormat="1" ht="159" customHeight="1" x14ac:dyDescent="0.25">
      <c r="A1" s="15"/>
      <c r="B1" s="17"/>
      <c r="C1" s="18"/>
      <c r="D1" s="18"/>
      <c r="E1" s="23" t="s">
        <v>51</v>
      </c>
      <c r="F1" s="24"/>
    </row>
    <row r="2" spans="1:6" ht="6.4" customHeight="1" x14ac:dyDescent="0.25">
      <c r="D2" s="14"/>
      <c r="E2" s="14"/>
      <c r="F2" s="14"/>
    </row>
    <row r="3" spans="1:6" ht="38.25" customHeight="1" x14ac:dyDescent="0.25">
      <c r="A3" s="27" t="s">
        <v>49</v>
      </c>
      <c r="B3" s="28"/>
      <c r="C3" s="28"/>
      <c r="D3" s="28"/>
      <c r="E3" s="24"/>
      <c r="F3" s="24"/>
    </row>
    <row r="4" spans="1:6" ht="7.9" customHeight="1" x14ac:dyDescent="0.25"/>
    <row r="5" spans="1:6" ht="21" customHeight="1" x14ac:dyDescent="0.25">
      <c r="A5" s="31" t="s">
        <v>0</v>
      </c>
      <c r="B5" s="33" t="s">
        <v>29</v>
      </c>
      <c r="C5" s="33" t="s">
        <v>31</v>
      </c>
      <c r="D5" s="29" t="s">
        <v>30</v>
      </c>
      <c r="E5" s="30"/>
      <c r="F5" s="30"/>
    </row>
    <row r="6" spans="1:6" s="3" customFormat="1" ht="21" customHeight="1" x14ac:dyDescent="0.2">
      <c r="A6" s="32"/>
      <c r="B6" s="34"/>
      <c r="C6" s="34"/>
      <c r="D6" s="2" t="s">
        <v>45</v>
      </c>
      <c r="E6" s="2" t="s">
        <v>46</v>
      </c>
      <c r="F6" s="2" t="s">
        <v>48</v>
      </c>
    </row>
    <row r="7" spans="1:6" s="16" customFormat="1" ht="15" x14ac:dyDescent="0.25">
      <c r="A7" s="19">
        <v>1</v>
      </c>
      <c r="B7" s="20">
        <v>2</v>
      </c>
      <c r="C7" s="20">
        <v>3</v>
      </c>
      <c r="D7" s="20">
        <v>4</v>
      </c>
      <c r="E7" s="20">
        <v>5</v>
      </c>
      <c r="F7" s="20">
        <v>6</v>
      </c>
    </row>
    <row r="8" spans="1:6" s="7" customFormat="1" x14ac:dyDescent="0.25">
      <c r="A8" s="4" t="s">
        <v>1</v>
      </c>
      <c r="B8" s="5">
        <v>1</v>
      </c>
      <c r="C8" s="5"/>
      <c r="D8" s="6">
        <f>SUM(D9:D16)</f>
        <v>246418119.57999998</v>
      </c>
      <c r="E8" s="6">
        <f>SUM(E9:E16)</f>
        <v>180881256.43000001</v>
      </c>
      <c r="F8" s="6">
        <f>SUM(F9:F16)</f>
        <v>186695488.43000001</v>
      </c>
    </row>
    <row r="9" spans="1:6" s="11" customFormat="1" ht="35.450000000000003" customHeight="1" x14ac:dyDescent="0.25">
      <c r="A9" s="8" t="s">
        <v>2</v>
      </c>
      <c r="B9" s="9">
        <v>1</v>
      </c>
      <c r="C9" s="9">
        <v>2</v>
      </c>
      <c r="D9" s="10">
        <v>2521947.96</v>
      </c>
      <c r="E9" s="10">
        <v>2547167.44</v>
      </c>
      <c r="F9" s="10">
        <v>2649054.14</v>
      </c>
    </row>
    <row r="10" spans="1:6" s="11" customFormat="1" ht="49.35" customHeight="1" x14ac:dyDescent="0.25">
      <c r="A10" s="8" t="s">
        <v>3</v>
      </c>
      <c r="B10" s="9">
        <v>1</v>
      </c>
      <c r="C10" s="9">
        <v>3</v>
      </c>
      <c r="D10" s="10">
        <v>2916000.15</v>
      </c>
      <c r="E10" s="10">
        <v>2938231.31</v>
      </c>
      <c r="F10" s="10">
        <v>3028045.21</v>
      </c>
    </row>
    <row r="11" spans="1:6" s="11" customFormat="1" ht="49.9" customHeight="1" x14ac:dyDescent="0.25">
      <c r="A11" s="8" t="s">
        <v>4</v>
      </c>
      <c r="B11" s="9">
        <v>1</v>
      </c>
      <c r="C11" s="9">
        <v>4</v>
      </c>
      <c r="D11" s="10">
        <v>92715029.730000004</v>
      </c>
      <c r="E11" s="10">
        <f>91632881.89+1800000</f>
        <v>93432881.890000001</v>
      </c>
      <c r="F11" s="10">
        <f>94749786.89+1800000</f>
        <v>96549786.890000001</v>
      </c>
    </row>
    <row r="12" spans="1:6" s="11" customFormat="1" x14ac:dyDescent="0.25">
      <c r="A12" s="8" t="s">
        <v>39</v>
      </c>
      <c r="B12" s="9">
        <v>1</v>
      </c>
      <c r="C12" s="9">
        <v>5</v>
      </c>
      <c r="D12" s="10">
        <v>4201.49</v>
      </c>
      <c r="E12" s="10">
        <v>4362.1899999999996</v>
      </c>
      <c r="F12" s="10">
        <v>173249.4</v>
      </c>
    </row>
    <row r="13" spans="1:6" s="11" customFormat="1" ht="47.25" x14ac:dyDescent="0.25">
      <c r="A13" s="8" t="s">
        <v>5</v>
      </c>
      <c r="B13" s="9">
        <v>1</v>
      </c>
      <c r="C13" s="9">
        <v>6</v>
      </c>
      <c r="D13" s="10">
        <v>20738212.629999999</v>
      </c>
      <c r="E13" s="10">
        <v>20932018.850000001</v>
      </c>
      <c r="F13" s="10">
        <v>21714995.960000001</v>
      </c>
    </row>
    <row r="14" spans="1:6" s="11" customFormat="1" x14ac:dyDescent="0.25">
      <c r="A14" s="8" t="s">
        <v>50</v>
      </c>
      <c r="B14" s="9">
        <v>1</v>
      </c>
      <c r="C14" s="9">
        <v>7</v>
      </c>
      <c r="D14" s="10">
        <v>226000</v>
      </c>
      <c r="E14" s="10">
        <v>0</v>
      </c>
      <c r="F14" s="10">
        <v>0</v>
      </c>
    </row>
    <row r="15" spans="1:6" s="11" customFormat="1" x14ac:dyDescent="0.25">
      <c r="A15" s="8" t="s">
        <v>6</v>
      </c>
      <c r="B15" s="9">
        <v>1</v>
      </c>
      <c r="C15" s="9">
        <v>11</v>
      </c>
      <c r="D15" s="10">
        <v>650000</v>
      </c>
      <c r="E15" s="10">
        <v>1500000</v>
      </c>
      <c r="F15" s="10">
        <v>1500000</v>
      </c>
    </row>
    <row r="16" spans="1:6" s="11" customFormat="1" x14ac:dyDescent="0.25">
      <c r="A16" s="8" t="s">
        <v>7</v>
      </c>
      <c r="B16" s="9">
        <v>1</v>
      </c>
      <c r="C16" s="9">
        <v>13</v>
      </c>
      <c r="D16" s="10">
        <v>126646727.62</v>
      </c>
      <c r="E16" s="10">
        <v>59526594.75</v>
      </c>
      <c r="F16" s="10">
        <v>61080356.829999998</v>
      </c>
    </row>
    <row r="17" spans="1:6" s="7" customFormat="1" x14ac:dyDescent="0.25">
      <c r="A17" s="4" t="s">
        <v>8</v>
      </c>
      <c r="B17" s="5">
        <v>2</v>
      </c>
      <c r="C17" s="5"/>
      <c r="D17" s="6">
        <f>D18</f>
        <v>1157734.8600000001</v>
      </c>
      <c r="E17" s="6">
        <f t="shared" ref="E17:F17" si="0">E18</f>
        <v>1278933.26</v>
      </c>
      <c r="F17" s="6">
        <f t="shared" si="0"/>
        <v>1401227.58</v>
      </c>
    </row>
    <row r="18" spans="1:6" s="11" customFormat="1" x14ac:dyDescent="0.25">
      <c r="A18" s="8" t="s">
        <v>9</v>
      </c>
      <c r="B18" s="9">
        <v>2</v>
      </c>
      <c r="C18" s="9">
        <v>3</v>
      </c>
      <c r="D18" s="10">
        <v>1157734.8600000001</v>
      </c>
      <c r="E18" s="10">
        <v>1278933.26</v>
      </c>
      <c r="F18" s="10">
        <v>1401227.58</v>
      </c>
    </row>
    <row r="19" spans="1:6" s="7" customFormat="1" ht="31.5" x14ac:dyDescent="0.25">
      <c r="A19" s="4" t="s">
        <v>10</v>
      </c>
      <c r="B19" s="5">
        <v>3</v>
      </c>
      <c r="C19" s="5"/>
      <c r="D19" s="6">
        <f>D20</f>
        <v>3554610.25</v>
      </c>
      <c r="E19" s="6">
        <f t="shared" ref="E19:F19" si="1">E20</f>
        <v>2808407.91</v>
      </c>
      <c r="F19" s="6">
        <f t="shared" si="1"/>
        <v>2899500.42</v>
      </c>
    </row>
    <row r="20" spans="1:6" s="11" customFormat="1" ht="47.25" x14ac:dyDescent="0.25">
      <c r="A20" s="8" t="s">
        <v>43</v>
      </c>
      <c r="B20" s="9">
        <v>3</v>
      </c>
      <c r="C20" s="9">
        <v>10</v>
      </c>
      <c r="D20" s="10">
        <v>3554610.25</v>
      </c>
      <c r="E20" s="10">
        <v>2808407.91</v>
      </c>
      <c r="F20" s="10">
        <v>2899500.42</v>
      </c>
    </row>
    <row r="21" spans="1:6" s="7" customFormat="1" x14ac:dyDescent="0.25">
      <c r="A21" s="4" t="s">
        <v>11</v>
      </c>
      <c r="B21" s="5">
        <v>4</v>
      </c>
      <c r="C21" s="5"/>
      <c r="D21" s="6">
        <f>SUM(D22:D25)</f>
        <v>92399802.560000002</v>
      </c>
      <c r="E21" s="6">
        <f>SUM(E22:E25)</f>
        <v>50566309.489999995</v>
      </c>
      <c r="F21" s="6">
        <f>SUM(F22:F25)</f>
        <v>51585137.700000003</v>
      </c>
    </row>
    <row r="22" spans="1:6" s="11" customFormat="1" x14ac:dyDescent="0.25">
      <c r="A22" s="8" t="s">
        <v>12</v>
      </c>
      <c r="B22" s="9">
        <v>4</v>
      </c>
      <c r="C22" s="9">
        <v>5</v>
      </c>
      <c r="D22" s="10">
        <v>4947727.82</v>
      </c>
      <c r="E22" s="10">
        <v>4907955.0999999996</v>
      </c>
      <c r="F22" s="10">
        <v>5101783.3099999996</v>
      </c>
    </row>
    <row r="23" spans="1:6" s="11" customFormat="1" x14ac:dyDescent="0.25">
      <c r="A23" s="8" t="s">
        <v>13</v>
      </c>
      <c r="B23" s="9">
        <v>4</v>
      </c>
      <c r="C23" s="9">
        <v>8</v>
      </c>
      <c r="D23" s="10">
        <v>11985521.359999999</v>
      </c>
      <c r="E23" s="10">
        <v>5505354.3899999997</v>
      </c>
      <c r="F23" s="10">
        <v>5505354.3899999997</v>
      </c>
    </row>
    <row r="24" spans="1:6" s="11" customFormat="1" x14ac:dyDescent="0.25">
      <c r="A24" s="8" t="s">
        <v>14</v>
      </c>
      <c r="B24" s="9">
        <v>4</v>
      </c>
      <c r="C24" s="9">
        <v>9</v>
      </c>
      <c r="D24" s="10">
        <v>59589790.789999999</v>
      </c>
      <c r="E24" s="10">
        <v>39978000</v>
      </c>
      <c r="F24" s="10">
        <v>40803000</v>
      </c>
    </row>
    <row r="25" spans="1:6" s="11" customFormat="1" x14ac:dyDescent="0.25">
      <c r="A25" s="8" t="s">
        <v>15</v>
      </c>
      <c r="B25" s="9">
        <v>4</v>
      </c>
      <c r="C25" s="9">
        <v>12</v>
      </c>
      <c r="D25" s="10">
        <v>15876762.59</v>
      </c>
      <c r="E25" s="10">
        <v>175000</v>
      </c>
      <c r="F25" s="10">
        <v>175000</v>
      </c>
    </row>
    <row r="26" spans="1:6" s="7" customFormat="1" x14ac:dyDescent="0.25">
      <c r="A26" s="4" t="s">
        <v>33</v>
      </c>
      <c r="B26" s="5">
        <v>5</v>
      </c>
      <c r="C26" s="5"/>
      <c r="D26" s="6">
        <f>D27+D28+D29+D30</f>
        <v>150878557.07999998</v>
      </c>
      <c r="E26" s="6">
        <f t="shared" ref="E26:F26" si="2">E27+E28+E29+E30</f>
        <v>16602500</v>
      </c>
      <c r="F26" s="6">
        <f t="shared" si="2"/>
        <v>16892500</v>
      </c>
    </row>
    <row r="27" spans="1:6" s="11" customFormat="1" x14ac:dyDescent="0.25">
      <c r="A27" s="8" t="s">
        <v>34</v>
      </c>
      <c r="B27" s="9">
        <v>5</v>
      </c>
      <c r="C27" s="9">
        <v>1</v>
      </c>
      <c r="D27" s="10">
        <v>31372787.800000001</v>
      </c>
      <c r="E27" s="10">
        <v>12202000</v>
      </c>
      <c r="F27" s="10">
        <v>12692000</v>
      </c>
    </row>
    <row r="28" spans="1:6" s="11" customFormat="1" x14ac:dyDescent="0.25">
      <c r="A28" s="8" t="s">
        <v>35</v>
      </c>
      <c r="B28" s="9">
        <v>5</v>
      </c>
      <c r="C28" s="9">
        <v>2</v>
      </c>
      <c r="D28" s="10">
        <v>1007994.76</v>
      </c>
      <c r="E28" s="10">
        <v>0</v>
      </c>
      <c r="F28" s="10">
        <v>0</v>
      </c>
    </row>
    <row r="29" spans="1:6" s="11" customFormat="1" x14ac:dyDescent="0.25">
      <c r="A29" s="8" t="s">
        <v>36</v>
      </c>
      <c r="B29" s="9">
        <v>5</v>
      </c>
      <c r="C29" s="9">
        <v>3</v>
      </c>
      <c r="D29" s="10">
        <v>6046636.5199999996</v>
      </c>
      <c r="E29" s="10">
        <v>4073000</v>
      </c>
      <c r="F29" s="10">
        <v>4073000</v>
      </c>
    </row>
    <row r="30" spans="1:6" s="11" customFormat="1" ht="31.5" x14ac:dyDescent="0.25">
      <c r="A30" s="8" t="s">
        <v>42</v>
      </c>
      <c r="B30" s="9">
        <v>5</v>
      </c>
      <c r="C30" s="9">
        <v>5</v>
      </c>
      <c r="D30" s="10">
        <v>112451138</v>
      </c>
      <c r="E30" s="10">
        <v>327500</v>
      </c>
      <c r="F30" s="10">
        <v>127500</v>
      </c>
    </row>
    <row r="31" spans="1:6" s="7" customFormat="1" x14ac:dyDescent="0.25">
      <c r="A31" s="4" t="s">
        <v>40</v>
      </c>
      <c r="B31" s="5">
        <v>6</v>
      </c>
      <c r="C31" s="5"/>
      <c r="D31" s="6">
        <f>D32</f>
        <v>2434000</v>
      </c>
      <c r="E31" s="6">
        <f t="shared" ref="E31:F31" si="3">E32</f>
        <v>221500</v>
      </c>
      <c r="F31" s="6">
        <f t="shared" si="3"/>
        <v>221500</v>
      </c>
    </row>
    <row r="32" spans="1:6" s="11" customFormat="1" x14ac:dyDescent="0.25">
      <c r="A32" s="8" t="s">
        <v>41</v>
      </c>
      <c r="B32" s="9">
        <v>6</v>
      </c>
      <c r="C32" s="9">
        <v>5</v>
      </c>
      <c r="D32" s="10">
        <v>2434000</v>
      </c>
      <c r="E32" s="10">
        <v>221500</v>
      </c>
      <c r="F32" s="10">
        <v>221500</v>
      </c>
    </row>
    <row r="33" spans="1:6" s="7" customFormat="1" x14ac:dyDescent="0.25">
      <c r="A33" s="4" t="s">
        <v>16</v>
      </c>
      <c r="B33" s="5">
        <v>7</v>
      </c>
      <c r="C33" s="5"/>
      <c r="D33" s="6">
        <f>SUM(D34:D38)</f>
        <v>930621655.50000012</v>
      </c>
      <c r="E33" s="6">
        <f t="shared" ref="E33:F33" si="4">SUM(E34:E38)</f>
        <v>1018700637.2599999</v>
      </c>
      <c r="F33" s="6">
        <f t="shared" si="4"/>
        <v>1011931864.58</v>
      </c>
    </row>
    <row r="34" spans="1:6" s="11" customFormat="1" x14ac:dyDescent="0.25">
      <c r="A34" s="8" t="s">
        <v>32</v>
      </c>
      <c r="B34" s="9">
        <v>7</v>
      </c>
      <c r="C34" s="9">
        <v>1</v>
      </c>
      <c r="D34" s="10">
        <v>150168226.47999999</v>
      </c>
      <c r="E34" s="10">
        <v>150099511.47999999</v>
      </c>
      <c r="F34" s="10">
        <v>150099511.47999999</v>
      </c>
    </row>
    <row r="35" spans="1:6" s="11" customFormat="1" x14ac:dyDescent="0.25">
      <c r="A35" s="8" t="s">
        <v>17</v>
      </c>
      <c r="B35" s="9">
        <v>7</v>
      </c>
      <c r="C35" s="9">
        <v>2</v>
      </c>
      <c r="D35" s="10">
        <v>722500038.74000001</v>
      </c>
      <c r="E35" s="10">
        <v>808682801.03999996</v>
      </c>
      <c r="F35" s="10">
        <v>798828616.25999999</v>
      </c>
    </row>
    <row r="36" spans="1:6" s="11" customFormat="1" x14ac:dyDescent="0.25">
      <c r="A36" s="8" t="s">
        <v>38</v>
      </c>
      <c r="B36" s="9">
        <v>7</v>
      </c>
      <c r="C36" s="9">
        <v>3</v>
      </c>
      <c r="D36" s="10">
        <v>40692722.880000003</v>
      </c>
      <c r="E36" s="10">
        <v>42633911.649999999</v>
      </c>
      <c r="F36" s="10">
        <v>45053236.369999997</v>
      </c>
    </row>
    <row r="37" spans="1:6" s="11" customFormat="1" x14ac:dyDescent="0.25">
      <c r="A37" s="8" t="s">
        <v>37</v>
      </c>
      <c r="B37" s="9">
        <v>7</v>
      </c>
      <c r="C37" s="9">
        <v>7</v>
      </c>
      <c r="D37" s="10">
        <v>1467261.33</v>
      </c>
      <c r="E37" s="10">
        <v>1434148.3</v>
      </c>
      <c r="F37" s="10">
        <v>1490494.47</v>
      </c>
    </row>
    <row r="38" spans="1:6" s="11" customFormat="1" x14ac:dyDescent="0.25">
      <c r="A38" s="8" t="s">
        <v>18</v>
      </c>
      <c r="B38" s="9">
        <v>7</v>
      </c>
      <c r="C38" s="9">
        <v>9</v>
      </c>
      <c r="D38" s="10">
        <v>15793406.07</v>
      </c>
      <c r="E38" s="10">
        <v>15850264.789999999</v>
      </c>
      <c r="F38" s="10">
        <v>16460006</v>
      </c>
    </row>
    <row r="39" spans="1:6" s="7" customFormat="1" x14ac:dyDescent="0.25">
      <c r="A39" s="4" t="s">
        <v>19</v>
      </c>
      <c r="B39" s="5">
        <v>8</v>
      </c>
      <c r="C39" s="5"/>
      <c r="D39" s="6">
        <f>D40</f>
        <v>153926705.88999999</v>
      </c>
      <c r="E39" s="6">
        <f t="shared" ref="E39:F39" si="5">E40</f>
        <v>136341332.83000001</v>
      </c>
      <c r="F39" s="6">
        <f t="shared" si="5"/>
        <v>141121856.56999999</v>
      </c>
    </row>
    <row r="40" spans="1:6" s="11" customFormat="1" x14ac:dyDescent="0.25">
      <c r="A40" s="8" t="s">
        <v>20</v>
      </c>
      <c r="B40" s="9">
        <v>8</v>
      </c>
      <c r="C40" s="9">
        <v>1</v>
      </c>
      <c r="D40" s="10">
        <v>153926705.88999999</v>
      </c>
      <c r="E40" s="10">
        <v>136341332.83000001</v>
      </c>
      <c r="F40" s="10">
        <v>141121856.56999999</v>
      </c>
    </row>
    <row r="41" spans="1:6" s="7" customFormat="1" x14ac:dyDescent="0.25">
      <c r="A41" s="4" t="s">
        <v>21</v>
      </c>
      <c r="B41" s="5">
        <v>10</v>
      </c>
      <c r="C41" s="5"/>
      <c r="D41" s="6">
        <f>SUM(D42:D45)</f>
        <v>26556985.68</v>
      </c>
      <c r="E41" s="6">
        <f t="shared" ref="E41:F41" si="6">SUM(E42:E45)</f>
        <v>20527354.780000001</v>
      </c>
      <c r="F41" s="6">
        <f t="shared" si="6"/>
        <v>17606143.079999998</v>
      </c>
    </row>
    <row r="42" spans="1:6" s="11" customFormat="1" x14ac:dyDescent="0.25">
      <c r="A42" s="8" t="s">
        <v>22</v>
      </c>
      <c r="B42" s="9">
        <v>10</v>
      </c>
      <c r="C42" s="9">
        <v>1</v>
      </c>
      <c r="D42" s="10">
        <v>3510120.47</v>
      </c>
      <c r="E42" s="10">
        <v>3913548</v>
      </c>
      <c r="F42" s="10">
        <v>4070094</v>
      </c>
    </row>
    <row r="43" spans="1:6" s="11" customFormat="1" x14ac:dyDescent="0.25">
      <c r="A43" s="8" t="s">
        <v>23</v>
      </c>
      <c r="B43" s="9">
        <v>10</v>
      </c>
      <c r="C43" s="9">
        <v>3</v>
      </c>
      <c r="D43" s="10">
        <v>3469021.46</v>
      </c>
      <c r="E43" s="10">
        <v>30000</v>
      </c>
      <c r="F43" s="10">
        <v>30000</v>
      </c>
    </row>
    <row r="44" spans="1:6" s="11" customFormat="1" x14ac:dyDescent="0.25">
      <c r="A44" s="8" t="s">
        <v>24</v>
      </c>
      <c r="B44" s="9">
        <v>10</v>
      </c>
      <c r="C44" s="9">
        <v>4</v>
      </c>
      <c r="D44" s="10">
        <v>19403468.75</v>
      </c>
      <c r="E44" s="10">
        <v>16483806.779999999</v>
      </c>
      <c r="F44" s="10">
        <v>13406049.08</v>
      </c>
    </row>
    <row r="45" spans="1:6" s="11" customFormat="1" x14ac:dyDescent="0.25">
      <c r="A45" s="8" t="s">
        <v>25</v>
      </c>
      <c r="B45" s="9">
        <v>10</v>
      </c>
      <c r="C45" s="9">
        <v>6</v>
      </c>
      <c r="D45" s="10">
        <v>174375</v>
      </c>
      <c r="E45" s="10">
        <v>100000</v>
      </c>
      <c r="F45" s="10">
        <v>100000</v>
      </c>
    </row>
    <row r="46" spans="1:6" s="7" customFormat="1" x14ac:dyDescent="0.25">
      <c r="A46" s="4" t="s">
        <v>26</v>
      </c>
      <c r="B46" s="5">
        <v>11</v>
      </c>
      <c r="C46" s="5"/>
      <c r="D46" s="6">
        <f>D48+D47</f>
        <v>220000</v>
      </c>
      <c r="E46" s="6">
        <f t="shared" ref="E46:F46" si="7">E48</f>
        <v>55000</v>
      </c>
      <c r="F46" s="6">
        <f t="shared" si="7"/>
        <v>55000</v>
      </c>
    </row>
    <row r="47" spans="1:6" s="11" customFormat="1" hidden="1" x14ac:dyDescent="0.25">
      <c r="A47" s="8" t="s">
        <v>47</v>
      </c>
      <c r="B47" s="9">
        <v>11</v>
      </c>
      <c r="C47" s="9">
        <v>1</v>
      </c>
      <c r="D47" s="10">
        <v>0</v>
      </c>
      <c r="E47" s="10">
        <v>0</v>
      </c>
      <c r="F47" s="10">
        <v>0</v>
      </c>
    </row>
    <row r="48" spans="1:6" s="11" customFormat="1" x14ac:dyDescent="0.25">
      <c r="A48" s="8" t="s">
        <v>27</v>
      </c>
      <c r="B48" s="9">
        <v>11</v>
      </c>
      <c r="C48" s="9">
        <v>2</v>
      </c>
      <c r="D48" s="10">
        <v>220000</v>
      </c>
      <c r="E48" s="10">
        <v>55000</v>
      </c>
      <c r="F48" s="10">
        <v>55000</v>
      </c>
    </row>
    <row r="49" spans="1:6" s="7" customFormat="1" ht="18.399999999999999" customHeight="1" x14ac:dyDescent="0.25">
      <c r="A49" s="4" t="s">
        <v>44</v>
      </c>
      <c r="B49" s="5"/>
      <c r="C49" s="5"/>
      <c r="D49" s="6"/>
      <c r="E49" s="6">
        <v>16983059.010000002</v>
      </c>
      <c r="F49" s="6">
        <v>35837706.68</v>
      </c>
    </row>
    <row r="50" spans="1:6" s="22" customFormat="1" ht="22.15" customHeight="1" x14ac:dyDescent="0.2">
      <c r="A50" s="25" t="s">
        <v>28</v>
      </c>
      <c r="B50" s="26"/>
      <c r="C50" s="26"/>
      <c r="D50" s="21">
        <f>D8+D17+D19+D21+D26+D31+D33+D39+D41+D46+D49</f>
        <v>1608168171.4000003</v>
      </c>
      <c r="E50" s="21">
        <f t="shared" ref="E50:F50" si="8">E8+E17+E19+E21+E26+E31+E33+E39+E41+E46+E49</f>
        <v>1444966290.9699998</v>
      </c>
      <c r="F50" s="21">
        <f t="shared" si="8"/>
        <v>1466247925.04</v>
      </c>
    </row>
  </sheetData>
  <mergeCells count="7">
    <mergeCell ref="E1:F1"/>
    <mergeCell ref="A50:C50"/>
    <mergeCell ref="A3:F3"/>
    <mergeCell ref="D5:F5"/>
    <mergeCell ref="A5:A6"/>
    <mergeCell ref="B5:B6"/>
    <mergeCell ref="C5:C6"/>
  </mergeCells>
  <phoneticPr fontId="2" type="noConversion"/>
  <pageMargins left="0.55118110236220474" right="0.39370078740157483" top="0.25" bottom="0.17" header="0.17" footer="0.15748031496062992"/>
  <pageSetup paperSize="9" scale="75" fitToWidth="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3</vt:lpstr>
      <vt:lpstr>'Приложение 3'!Заголовки_для_печати</vt:lpstr>
    </vt:vector>
  </TitlesOfParts>
  <Company>ФЭУ Администрации Холмогорского района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MENSHAKOVA</dc:creator>
  <cp:lastModifiedBy>Дворцова Екатерина Алексеевна</cp:lastModifiedBy>
  <cp:lastPrinted>2024-04-02T10:30:54Z</cp:lastPrinted>
  <dcterms:created xsi:type="dcterms:W3CDTF">2013-11-13T10:13:59Z</dcterms:created>
  <dcterms:modified xsi:type="dcterms:W3CDTF">2024-04-02T10:31:20Z</dcterms:modified>
</cp:coreProperties>
</file>