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3.xml" ContentType="application/vnd.ms-excel.person+xml"/>
  <Override PartName="/xl/persons/person8.xml" ContentType="application/vnd.ms-excel.person+xml"/>
  <Override PartName="/xl/persons/person11.xml" ContentType="application/vnd.ms-excel.person+xml"/>
  <Override PartName="/xl/persons/person2.xml" ContentType="application/vnd.ms-excel.person+xml"/>
  <Override PartName="/xl/persons/person7.xml" ContentType="application/vnd.ms-excel.person+xml"/>
  <Override PartName="/xl/persons/person6.xml" ContentType="application/vnd.ms-excel.person+xml"/>
  <Override PartName="/xl/persons/person10.xml" ContentType="application/vnd.ms-excel.person+xml"/>
  <Override PartName="/xl/persons/person1.xml" ContentType="application/vnd.ms-excel.person+xml"/>
  <Override PartName="/xl/persons/person14.xml" ContentType="application/vnd.ms-excel.person+xml"/>
  <Override PartName="/xl/persons/person5.xml" ContentType="application/vnd.ms-excel.person+xml"/>
  <Override PartName="/xl/persons/person13.xml" ContentType="application/vnd.ms-excel.person+xml"/>
  <Override PartName="/xl/persons/person12.xml" ContentType="application/vnd.ms-excel.person+xml"/>
  <Override PartName="/xl/persons/person0.xml" ContentType="application/vnd.ms-excel.person+xml"/>
  <Override PartName="/xl/persons/person.xml" ContentType="application/vnd.ms-excel.person+xml"/>
  <Override PartName="/xl/persons/person9.xml" ContentType="application/vnd.ms-excel.person+xml"/>
  <Override PartName="/xl/persons/person4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c9df0e48ce7a3297/Рабочий стол/Полезное/Заключение на годовой отчёт районный/Заключение на годовой отчёт 2024 округа/"/>
    </mc:Choice>
  </mc:AlternateContent>
  <xr:revisionPtr revIDLastSave="10" documentId="8_{8FCCDDB7-0CA6-4A7F-87F5-8D0245E45CB5}" xr6:coauthVersionLast="47" xr6:coauthVersionMax="47" xr10:uidLastSave="{E6D0FC09-05A4-4352-9313-5F3C543EB53A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I14" i="1" l="1"/>
  <c r="F18" i="1"/>
  <c r="D18" i="1"/>
  <c r="I5" i="1"/>
  <c r="I13" i="1"/>
  <c r="I12" i="1"/>
  <c r="I10" i="1"/>
  <c r="I11" i="1"/>
  <c r="I9" i="1"/>
  <c r="I8" i="1"/>
  <c r="I7" i="1"/>
  <c r="G13" i="1"/>
  <c r="G12" i="1"/>
  <c r="G11" i="1"/>
  <c r="G9" i="1"/>
  <c r="G8" i="1"/>
  <c r="G7" i="1"/>
  <c r="E13" i="1"/>
  <c r="E12" i="1"/>
  <c r="E11" i="1"/>
  <c r="E9" i="1"/>
  <c r="E8" i="1"/>
  <c r="E7" i="1"/>
  <c r="I19" i="1"/>
  <c r="I15" i="1"/>
  <c r="G15" i="1"/>
  <c r="I17" i="1"/>
  <c r="I6" i="1"/>
  <c r="I16" i="1"/>
  <c r="I4" i="1"/>
  <c r="E15" i="1"/>
  <c r="I18" i="1" l="1"/>
  <c r="D20" i="1"/>
  <c r="G20" i="1" s="1"/>
  <c r="G19" i="1"/>
  <c r="G17" i="1"/>
  <c r="G16" i="1"/>
  <c r="G14" i="1"/>
  <c r="G6" i="1"/>
  <c r="G5" i="1"/>
  <c r="G4" i="1"/>
  <c r="G10" i="1"/>
  <c r="H18" i="1" l="1"/>
  <c r="E19" i="1"/>
  <c r="E10" i="1"/>
  <c r="E6" i="1"/>
  <c r="E5" i="1"/>
  <c r="E16" i="1"/>
  <c r="E14" i="1"/>
  <c r="E17" i="1"/>
  <c r="E4" i="1"/>
  <c r="C18" i="1"/>
  <c r="E18" i="1" s="1"/>
  <c r="G18" i="1" l="1"/>
  <c r="C20" i="1"/>
  <c r="E20" i="1" s="1"/>
</calcChain>
</file>

<file path=xl/sharedStrings.xml><?xml version="1.0" encoding="utf-8"?>
<sst xmlns="http://schemas.openxmlformats.org/spreadsheetml/2006/main" count="27" uniqueCount="27">
  <si>
    <t>Наименование показателя</t>
  </si>
  <si>
    <t xml:space="preserve">Лимиты бюджетных обязательств 
ф. 0503128
</t>
  </si>
  <si>
    <t xml:space="preserve">Принято денежных обязательств
ф. 0503128
</t>
  </si>
  <si>
    <t xml:space="preserve">Исполнено денежных обязательств
 ф. 0503128
</t>
  </si>
  <si>
    <t xml:space="preserve">КУМИ </t>
  </si>
  <si>
    <t xml:space="preserve">Финансовое управление </t>
  </si>
  <si>
    <t>МКУ «ХОЗУ»</t>
  </si>
  <si>
    <t>Разница</t>
  </si>
  <si>
    <t xml:space="preserve">Отклоне- ние
гр.4 – гр.3
</t>
  </si>
  <si>
    <t>Отклонение
гр.6 – гр.4</t>
  </si>
  <si>
    <t xml:space="preserve">Не исполнено  принятых денежных обязательств 
ф. 0503128, ф. 0503175
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</si>
  <si>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Приложение 2</t>
    </r>
  </si>
  <si>
    <t>Ведом-ство</t>
  </si>
  <si>
    <t xml:space="preserve"> ВСЕГО РАСХОДОВ: По данным ГАБС</t>
  </si>
  <si>
    <t>Отчет МО «ХМР»           (ф. 0503128)</t>
  </si>
  <si>
    <t>Администрация округа</t>
  </si>
  <si>
    <t>Холмогорский территориальный отдел</t>
  </si>
  <si>
    <t>Матигорский  территориальный отдел</t>
  </si>
  <si>
    <t>Емецкий  территориальный отдел</t>
  </si>
  <si>
    <t>Луковецкий  территориальный отдел</t>
  </si>
  <si>
    <t>Собрание депутатов округа</t>
  </si>
  <si>
    <t>Контрольно счетная палата</t>
  </si>
  <si>
    <t>Управление образования администрации округа</t>
  </si>
  <si>
    <t>МКУК "Холмогорская централизованная клубная система"</t>
  </si>
  <si>
    <t>МКУК "Холмогорская централизованная библиотечная система"</t>
  </si>
  <si>
    <t xml:space="preserve">МКУ "Музей М.В. Ломоносова" </t>
  </si>
  <si>
    <t>По данным сводной бюджетной росписи  от 28.12.2024г.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</si>
</sst>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4" fontId="2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4" fontId="4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microsoft.com/office/2017/10/relationships/person" Target="persons/person3.xml"/><Relationship Id="rId18" Type="http://schemas.microsoft.com/office/2017/10/relationships/person" Target="persons/person8.xml"/><Relationship Id="rId3" Type="http://schemas.openxmlformats.org/officeDocument/2006/relationships/worksheet" Target="worksheets/sheet3.xml"/><Relationship Id="rId21" Type="http://schemas.microsoft.com/office/2017/10/relationships/person" Target="persons/person11.xml"/><Relationship Id="rId7" Type="http://schemas.openxmlformats.org/officeDocument/2006/relationships/calcChain" Target="calcChain.xml"/><Relationship Id="rId12" Type="http://schemas.microsoft.com/office/2017/10/relationships/person" Target="persons/person2.xml"/><Relationship Id="rId17" Type="http://schemas.microsoft.com/office/2017/10/relationships/person" Target="persons/person7.xml"/><Relationship Id="rId2" Type="http://schemas.openxmlformats.org/officeDocument/2006/relationships/worksheet" Target="worksheets/sheet2.xml"/><Relationship Id="rId16" Type="http://schemas.microsoft.com/office/2017/10/relationships/person" Target="persons/person6.xml"/><Relationship Id="rId20" Type="http://schemas.microsoft.com/office/2017/10/relationships/person" Target="persons/person10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10/relationships/person" Target="persons/person1.xml"/><Relationship Id="rId24" Type="http://schemas.microsoft.com/office/2017/10/relationships/person" Target="persons/person14.xml"/><Relationship Id="rId5" Type="http://schemas.openxmlformats.org/officeDocument/2006/relationships/styles" Target="styles.xml"/><Relationship Id="rId15" Type="http://schemas.microsoft.com/office/2017/10/relationships/person" Target="persons/person5.xml"/><Relationship Id="rId23" Type="http://schemas.microsoft.com/office/2017/10/relationships/person" Target="persons/person13.xml"/><Relationship Id="rId19" Type="http://schemas.microsoft.com/office/2017/10/relationships/person" Target="persons/person12.xml"/><Relationship Id="rId10" Type="http://schemas.microsoft.com/office/2017/10/relationships/person" Target="persons/person0.xml"/><Relationship Id="rId4" Type="http://schemas.openxmlformats.org/officeDocument/2006/relationships/theme" Target="theme/theme1.xml"/><Relationship Id="rId22" Type="http://schemas.microsoft.com/office/2017/10/relationships/person" Target="persons/person.xml"/><Relationship Id="rId14" Type="http://schemas.microsoft.com/office/2017/10/relationships/person" Target="persons/person9.xml"/><Relationship Id="rId9" Type="http://schemas.microsoft.com/office/2017/10/relationships/person" Target="persons/person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10.xml><?xml version="1.0" encoding="utf-8"?>
<personList xmlns="http://schemas.microsoft.com/office/spreadsheetml/2018/threadedcomments" xmlns:x="http://schemas.openxmlformats.org/spreadsheetml/2006/main"/>
</file>

<file path=xl/persons/person11.xml><?xml version="1.0" encoding="utf-8"?>
<personList xmlns="http://schemas.microsoft.com/office/spreadsheetml/2018/threadedcomments" xmlns:x="http://schemas.openxmlformats.org/spreadsheetml/2006/main"/>
</file>

<file path=xl/persons/person12.xml><?xml version="1.0" encoding="utf-8"?>
<personList xmlns="http://schemas.microsoft.com/office/spreadsheetml/2018/threadedcomments" xmlns:x="http://schemas.openxmlformats.org/spreadsheetml/2006/main"/>
</file>

<file path=xl/persons/person13.xml><?xml version="1.0" encoding="utf-8"?>
<personList xmlns="http://schemas.microsoft.com/office/spreadsheetml/2018/threadedcomments" xmlns:x="http://schemas.openxmlformats.org/spreadsheetml/2006/main"/>
</file>

<file path=xl/persons/person14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persons/person5.xml><?xml version="1.0" encoding="utf-8"?>
<personList xmlns="http://schemas.microsoft.com/office/spreadsheetml/2018/threadedcomments" xmlns:x="http://schemas.openxmlformats.org/spreadsheetml/2006/main"/>
</file>

<file path=xl/persons/person6.xml><?xml version="1.0" encoding="utf-8"?>
<personList xmlns="http://schemas.microsoft.com/office/spreadsheetml/2018/threadedcomments" xmlns:x="http://schemas.openxmlformats.org/spreadsheetml/2006/main"/>
</file>

<file path=xl/persons/person7.xml><?xml version="1.0" encoding="utf-8"?>
<personList xmlns="http://schemas.microsoft.com/office/spreadsheetml/2018/threadedcomments" xmlns:x="http://schemas.openxmlformats.org/spreadsheetml/2006/main"/>
</file>

<file path=xl/persons/person8.xml><?xml version="1.0" encoding="utf-8"?>
<personList xmlns="http://schemas.microsoft.com/office/spreadsheetml/2018/threadedcomments" xmlns:x="http://schemas.openxmlformats.org/spreadsheetml/2006/main"/>
</file>

<file path=xl/persons/person9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view="pageLayout" topLeftCell="B17" zoomScale="150" zoomScaleNormal="100" zoomScalePageLayoutView="150" workbookViewId="0">
      <selection activeCell="H21" sqref="H21"/>
    </sheetView>
  </sheetViews>
  <sheetFormatPr defaultRowHeight="14.4" x14ac:dyDescent="0.3"/>
  <cols>
    <col min="1" max="1" width="24.5546875" customWidth="1"/>
    <col min="2" max="2" width="6.88671875" customWidth="1"/>
    <col min="3" max="3" width="17" customWidth="1"/>
    <col min="4" max="4" width="17.109375" customWidth="1"/>
    <col min="5" max="5" width="8.109375" customWidth="1"/>
    <col min="6" max="6" width="16.5546875" customWidth="1"/>
    <col min="7" max="7" width="16.88671875" customWidth="1"/>
    <col min="8" max="8" width="17" customWidth="1"/>
    <col min="9" max="9" width="13.5546875" customWidth="1"/>
  </cols>
  <sheetData>
    <row r="1" spans="1:9" ht="15.6" x14ac:dyDescent="0.3">
      <c r="A1" s="10" t="s">
        <v>11</v>
      </c>
      <c r="B1" s="10"/>
      <c r="C1" s="10"/>
      <c r="D1" s="10"/>
      <c r="E1" s="10"/>
      <c r="F1" s="10"/>
      <c r="G1" s="10"/>
      <c r="H1" s="10"/>
      <c r="I1" s="10"/>
    </row>
    <row r="2" spans="1:9" ht="102.75" customHeight="1" x14ac:dyDescent="0.3">
      <c r="A2" s="1" t="s">
        <v>0</v>
      </c>
      <c r="B2" s="1" t="s">
        <v>12</v>
      </c>
      <c r="C2" s="1" t="s">
        <v>26</v>
      </c>
      <c r="D2" s="1" t="s">
        <v>1</v>
      </c>
      <c r="E2" s="1" t="s">
        <v>8</v>
      </c>
      <c r="F2" s="1" t="s">
        <v>2</v>
      </c>
      <c r="G2" s="1" t="s">
        <v>9</v>
      </c>
      <c r="H2" s="1" t="s">
        <v>3</v>
      </c>
      <c r="I2" s="1" t="s">
        <v>10</v>
      </c>
    </row>
    <row r="3" spans="1:9" x14ac:dyDescent="0.3">
      <c r="A3" s="1">
        <v>1</v>
      </c>
      <c r="B3" s="1">
        <v>2</v>
      </c>
      <c r="C3" s="1">
        <v>3</v>
      </c>
      <c r="D3" s="1">
        <v>4</v>
      </c>
      <c r="E3" s="1">
        <v>5</v>
      </c>
      <c r="F3" s="1">
        <v>6</v>
      </c>
      <c r="G3" s="1">
        <v>7</v>
      </c>
      <c r="H3" s="1">
        <v>8</v>
      </c>
      <c r="I3" s="1">
        <v>8</v>
      </c>
    </row>
    <row r="4" spans="1:9" ht="24" customHeight="1" x14ac:dyDescent="0.3">
      <c r="A4" s="9" t="s">
        <v>4</v>
      </c>
      <c r="B4" s="3">
        <v>164</v>
      </c>
      <c r="C4" s="4">
        <v>15850525.050000001</v>
      </c>
      <c r="D4" s="4">
        <v>15850525.050000001</v>
      </c>
      <c r="E4" s="4">
        <f t="shared" ref="E4:E20" si="0">D4-C4</f>
        <v>0</v>
      </c>
      <c r="F4" s="4">
        <v>15830522.050000001</v>
      </c>
      <c r="G4" s="4">
        <f t="shared" ref="G4:G19" si="1">F4-D4</f>
        <v>-20003</v>
      </c>
      <c r="H4" s="4">
        <v>15830522.050000001</v>
      </c>
      <c r="I4" s="4">
        <f t="shared" ref="I4:I17" si="2">F4-H4</f>
        <v>0</v>
      </c>
    </row>
    <row r="5" spans="1:9" ht="23.25" customHeight="1" x14ac:dyDescent="0.3">
      <c r="A5" s="9" t="s">
        <v>5</v>
      </c>
      <c r="B5" s="3">
        <v>800</v>
      </c>
      <c r="C5" s="4">
        <v>26229236.66</v>
      </c>
      <c r="D5" s="4">
        <v>26229236.66</v>
      </c>
      <c r="E5" s="4">
        <f t="shared" si="0"/>
        <v>0</v>
      </c>
      <c r="F5" s="4">
        <v>22861551.84</v>
      </c>
      <c r="G5" s="4">
        <f t="shared" si="1"/>
        <v>-3367684.8200000003</v>
      </c>
      <c r="H5" s="4">
        <v>22861551.84</v>
      </c>
      <c r="I5" s="4">
        <f>F5-H5</f>
        <v>0</v>
      </c>
    </row>
    <row r="6" spans="1:9" ht="22.5" customHeight="1" x14ac:dyDescent="0.3">
      <c r="A6" s="9" t="s">
        <v>15</v>
      </c>
      <c r="B6" s="3">
        <v>820</v>
      </c>
      <c r="C6" s="4">
        <v>416041805.56</v>
      </c>
      <c r="D6" s="4">
        <v>416041805.56</v>
      </c>
      <c r="E6" s="4">
        <f t="shared" si="0"/>
        <v>0</v>
      </c>
      <c r="F6" s="4">
        <v>386823833.12</v>
      </c>
      <c r="G6" s="4">
        <f t="shared" si="1"/>
        <v>-29217972.439999998</v>
      </c>
      <c r="H6" s="4">
        <v>386416205.88</v>
      </c>
      <c r="I6" s="5">
        <f t="shared" si="2"/>
        <v>407627.24000000954</v>
      </c>
    </row>
    <row r="7" spans="1:9" ht="32.4" customHeight="1" x14ac:dyDescent="0.3">
      <c r="A7" s="9" t="s">
        <v>16</v>
      </c>
      <c r="B7" s="3">
        <v>821</v>
      </c>
      <c r="C7" s="4">
        <v>27735957.57</v>
      </c>
      <c r="D7" s="4">
        <v>27735957.57</v>
      </c>
      <c r="E7" s="4">
        <f>D7-C7</f>
        <v>0</v>
      </c>
      <c r="F7" s="4">
        <v>26627438.629999999</v>
      </c>
      <c r="G7" s="4">
        <f>F7-D7</f>
        <v>-1108518.9400000013</v>
      </c>
      <c r="H7" s="4">
        <v>26607074.109999999</v>
      </c>
      <c r="I7" s="5">
        <f t="shared" ref="I7:I13" si="3">F7-H7</f>
        <v>20364.519999999553</v>
      </c>
    </row>
    <row r="8" spans="1:9" ht="31.2" customHeight="1" x14ac:dyDescent="0.3">
      <c r="A8" s="9" t="s">
        <v>17</v>
      </c>
      <c r="B8" s="3">
        <v>822</v>
      </c>
      <c r="C8" s="4">
        <v>24936720.530000001</v>
      </c>
      <c r="D8" s="4">
        <v>24936720.530000001</v>
      </c>
      <c r="E8" s="4">
        <f>D8-C8</f>
        <v>0</v>
      </c>
      <c r="F8" s="4">
        <v>24844916.260000002</v>
      </c>
      <c r="G8" s="4">
        <f>F8-D8</f>
        <v>-91804.269999999553</v>
      </c>
      <c r="H8" s="4">
        <v>24830425.309999999</v>
      </c>
      <c r="I8" s="5">
        <f t="shared" si="3"/>
        <v>14490.95000000298</v>
      </c>
    </row>
    <row r="9" spans="1:9" ht="33.6" customHeight="1" x14ac:dyDescent="0.3">
      <c r="A9" s="9" t="s">
        <v>18</v>
      </c>
      <c r="B9" s="3">
        <v>823</v>
      </c>
      <c r="C9" s="4">
        <v>27287386.41</v>
      </c>
      <c r="D9" s="4">
        <v>27287386.41</v>
      </c>
      <c r="E9" s="4">
        <f>D9-C9</f>
        <v>0</v>
      </c>
      <c r="F9" s="4">
        <v>26839584.289999999</v>
      </c>
      <c r="G9" s="4">
        <f>F9-D9</f>
        <v>-447802.12000000104</v>
      </c>
      <c r="H9" s="4">
        <v>26819785.960000001</v>
      </c>
      <c r="I9" s="5">
        <f t="shared" si="3"/>
        <v>19798.329999998212</v>
      </c>
    </row>
    <row r="10" spans="1:9" ht="34.200000000000003" customHeight="1" x14ac:dyDescent="0.3">
      <c r="A10" s="9" t="s">
        <v>19</v>
      </c>
      <c r="B10" s="3">
        <v>824</v>
      </c>
      <c r="C10" s="4">
        <v>28665902.760000002</v>
      </c>
      <c r="D10" s="4">
        <v>28665902.760000002</v>
      </c>
      <c r="E10" s="4">
        <f t="shared" si="0"/>
        <v>0</v>
      </c>
      <c r="F10" s="4">
        <v>28535144.289999999</v>
      </c>
      <c r="G10" s="4">
        <f t="shared" si="1"/>
        <v>-130758.47000000253</v>
      </c>
      <c r="H10" s="4">
        <v>28407680.949999999</v>
      </c>
      <c r="I10" s="4">
        <f t="shared" si="3"/>
        <v>127463.33999999985</v>
      </c>
    </row>
    <row r="11" spans="1:9" ht="32.4" customHeight="1" x14ac:dyDescent="0.3">
      <c r="A11" s="9" t="s">
        <v>20</v>
      </c>
      <c r="B11" s="3">
        <v>830</v>
      </c>
      <c r="C11" s="4">
        <v>2775501.15</v>
      </c>
      <c r="D11" s="4">
        <v>2775501.15</v>
      </c>
      <c r="E11" s="4">
        <f>D11-C11</f>
        <v>0</v>
      </c>
      <c r="F11" s="4">
        <v>2750172.94</v>
      </c>
      <c r="G11" s="4">
        <f>F11-D11</f>
        <v>-25328.209999999963</v>
      </c>
      <c r="H11" s="4">
        <v>2748465.53</v>
      </c>
      <c r="I11" s="4">
        <f t="shared" si="3"/>
        <v>1707.410000000149</v>
      </c>
    </row>
    <row r="12" spans="1:9" ht="23.4" customHeight="1" x14ac:dyDescent="0.3">
      <c r="A12" s="9" t="s">
        <v>21</v>
      </c>
      <c r="B12" s="3">
        <v>840</v>
      </c>
      <c r="C12" s="4">
        <v>1693302.91</v>
      </c>
      <c r="D12" s="4">
        <v>1693302.91</v>
      </c>
      <c r="E12" s="4">
        <f>D12-C12</f>
        <v>0</v>
      </c>
      <c r="F12" s="4">
        <v>1679670.68</v>
      </c>
      <c r="G12" s="4">
        <f>F12-D12</f>
        <v>-13632.229999999981</v>
      </c>
      <c r="H12" s="4">
        <v>1679670.68</v>
      </c>
      <c r="I12" s="4">
        <f t="shared" si="3"/>
        <v>0</v>
      </c>
    </row>
    <row r="13" spans="1:9" ht="31.2" customHeight="1" x14ac:dyDescent="0.3">
      <c r="A13" s="9" t="s">
        <v>22</v>
      </c>
      <c r="B13" s="3">
        <v>844</v>
      </c>
      <c r="C13" s="4">
        <v>984509297.65999997</v>
      </c>
      <c r="D13" s="4">
        <v>984509297.65999997</v>
      </c>
      <c r="E13" s="4">
        <f>D13-C13</f>
        <v>0</v>
      </c>
      <c r="F13" s="4">
        <v>983865175.02999997</v>
      </c>
      <c r="G13" s="4">
        <f>F13-D13</f>
        <v>-644122.62999999523</v>
      </c>
      <c r="H13" s="4">
        <v>983865175.02999997</v>
      </c>
      <c r="I13" s="4">
        <f t="shared" si="3"/>
        <v>0</v>
      </c>
    </row>
    <row r="14" spans="1:9" ht="22.5" customHeight="1" x14ac:dyDescent="0.3">
      <c r="A14" s="9" t="s">
        <v>6</v>
      </c>
      <c r="B14" s="3">
        <v>848</v>
      </c>
      <c r="C14" s="4">
        <v>39932307.490000002</v>
      </c>
      <c r="D14" s="4">
        <v>39932307.490000002</v>
      </c>
      <c r="E14" s="4">
        <f t="shared" si="0"/>
        <v>0</v>
      </c>
      <c r="F14" s="4">
        <v>39624946.649999999</v>
      </c>
      <c r="G14" s="4">
        <f t="shared" si="1"/>
        <v>-307360.84000000358</v>
      </c>
      <c r="H14" s="4">
        <v>39267934.780000001</v>
      </c>
      <c r="I14" s="4">
        <f>F14-H14</f>
        <v>357011.86999999732</v>
      </c>
    </row>
    <row r="15" spans="1:9" ht="40.200000000000003" customHeight="1" x14ac:dyDescent="0.3">
      <c r="A15" s="9" t="s">
        <v>23</v>
      </c>
      <c r="B15" s="3">
        <v>852</v>
      </c>
      <c r="C15" s="4">
        <v>73460198.079999998</v>
      </c>
      <c r="D15" s="4">
        <v>73460198.079999998</v>
      </c>
      <c r="E15" s="4">
        <f t="shared" si="0"/>
        <v>0</v>
      </c>
      <c r="F15" s="4">
        <v>71663624.870000005</v>
      </c>
      <c r="G15" s="4">
        <f>F15-D15</f>
        <v>-1796573.2099999934</v>
      </c>
      <c r="H15" s="4">
        <v>71652436.150000006</v>
      </c>
      <c r="I15" s="4">
        <f t="shared" si="2"/>
        <v>11188.719999998808</v>
      </c>
    </row>
    <row r="16" spans="1:9" ht="40.799999999999997" customHeight="1" x14ac:dyDescent="0.3">
      <c r="A16" s="9" t="s">
        <v>24</v>
      </c>
      <c r="B16" s="3">
        <v>853</v>
      </c>
      <c r="C16" s="4">
        <v>48272857.369999997</v>
      </c>
      <c r="D16" s="4">
        <v>48272857.369999997</v>
      </c>
      <c r="E16" s="4">
        <f t="shared" si="0"/>
        <v>0</v>
      </c>
      <c r="F16" s="5">
        <v>48272794.200000003</v>
      </c>
      <c r="G16" s="5">
        <f t="shared" si="1"/>
        <v>-63.169999994337559</v>
      </c>
      <c r="H16" s="4">
        <v>48272794.200000003</v>
      </c>
      <c r="I16" s="4">
        <f t="shared" si="2"/>
        <v>0</v>
      </c>
    </row>
    <row r="17" spans="1:9" ht="33" customHeight="1" x14ac:dyDescent="0.3">
      <c r="A17" s="9" t="s">
        <v>25</v>
      </c>
      <c r="B17" s="3">
        <v>854</v>
      </c>
      <c r="C17" s="4">
        <v>32916513.809999999</v>
      </c>
      <c r="D17" s="4">
        <v>32916513.809999999</v>
      </c>
      <c r="E17" s="4">
        <f t="shared" si="0"/>
        <v>0</v>
      </c>
      <c r="F17" s="4">
        <v>17055086.629999999</v>
      </c>
      <c r="G17" s="4">
        <f t="shared" si="1"/>
        <v>-15861427.18</v>
      </c>
      <c r="H17" s="4">
        <v>17052518.899999999</v>
      </c>
      <c r="I17" s="4">
        <f t="shared" si="2"/>
        <v>2567.730000000447</v>
      </c>
    </row>
    <row r="18" spans="1:9" ht="48.75" customHeight="1" x14ac:dyDescent="0.3">
      <c r="A18" s="7" t="s">
        <v>13</v>
      </c>
      <c r="B18" s="2"/>
      <c r="C18" s="4">
        <f>SUM(C4:C17)</f>
        <v>1750307513.0099995</v>
      </c>
      <c r="D18" s="4">
        <f>D17+D16+D15+D14+D13+D12+D11+D10+D9+D8+D7+D6+D5+D4</f>
        <v>1750307513.01</v>
      </c>
      <c r="E18" s="4">
        <f>D18-C18</f>
        <v>0</v>
      </c>
      <c r="F18" s="4">
        <f>F17+F16+F15+F14+F13+F12+F11+F10+F9+F8+F7+F6+F5+F4</f>
        <v>1697274461.48</v>
      </c>
      <c r="G18" s="4">
        <f t="shared" si="1"/>
        <v>-53033051.529999971</v>
      </c>
      <c r="H18" s="4">
        <f>SUM(H4:H17)</f>
        <v>1696312241.3700001</v>
      </c>
      <c r="I18" s="4">
        <f>I17+I16+I15+I14+I13+I12+I11+I10+I9+I8+I7+I6+I5+I4</f>
        <v>962220.11000000685</v>
      </c>
    </row>
    <row r="19" spans="1:9" ht="36.75" customHeight="1" x14ac:dyDescent="0.3">
      <c r="A19" s="2" t="s">
        <v>14</v>
      </c>
      <c r="B19" s="2"/>
      <c r="C19" s="8">
        <v>1750307513.01</v>
      </c>
      <c r="D19" s="8">
        <v>1750307513.01</v>
      </c>
      <c r="E19" s="8">
        <f t="shared" si="0"/>
        <v>0</v>
      </c>
      <c r="F19" s="8">
        <v>1697274461.48</v>
      </c>
      <c r="G19" s="8">
        <f t="shared" si="1"/>
        <v>-53033051.529999971</v>
      </c>
      <c r="H19" s="8">
        <v>1696312241.3699999</v>
      </c>
      <c r="I19" s="8">
        <f>F19-H19</f>
        <v>962220.11000013351</v>
      </c>
    </row>
    <row r="20" spans="1:9" ht="21.75" customHeight="1" x14ac:dyDescent="0.3">
      <c r="A20" s="7" t="s">
        <v>7</v>
      </c>
      <c r="B20" s="2"/>
      <c r="C20" s="4">
        <f>C18-C19</f>
        <v>0</v>
      </c>
      <c r="D20" s="4">
        <f>D18-D19</f>
        <v>0</v>
      </c>
      <c r="E20" s="6">
        <f t="shared" si="0"/>
        <v>0</v>
      </c>
      <c r="F20" s="4">
        <v>0</v>
      </c>
      <c r="G20" s="4">
        <f>F20-D20</f>
        <v>0</v>
      </c>
      <c r="H20" s="4">
        <v>0</v>
      </c>
      <c r="I20" s="4">
        <v>0</v>
      </c>
    </row>
  </sheetData>
  <mergeCells count="1">
    <mergeCell ref="A1:I1"/>
  </mergeCells>
  <pageMargins left="0.47244094488188981" right="0.31496062992125984" top="0.25520833333333331" bottom="0.26041666666666669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Колесов Александр Алексеевич</dc:creator>
  <cp:lastModifiedBy>Александр Колесов</cp:lastModifiedBy>
  <cp:lastPrinted>2021-03-02T13:53:21Z</cp:lastPrinted>
  <dcterms:created xsi:type="dcterms:W3CDTF">2021-03-02T13:30:08Z</dcterms:created>
  <dcterms:modified xsi:type="dcterms:W3CDTF">2025-04-07T11:35:58Z</dcterms:modified>
</cp:coreProperties>
</file>